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1960" windowWidth="28820" windowHeight="20240" tabRatio="500" activeTab="0"/>
  </bookViews>
  <sheets>
    <sheet name="2016tango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<sst xmlns="http://schemas.openxmlformats.org/spreadsheetml/2006/main" count="109" uniqueCount="54">
  <si>
    <t>アミティ丹後</t>
  </si>
  <si>
    <t>磯</t>
  </si>
  <si>
    <t>七竜峠展望台</t>
  </si>
  <si>
    <t>浜詰駐車場</t>
  </si>
  <si>
    <t>くみはま(脱捨てエイド)</t>
  </si>
  <si>
    <t>磯辺神社</t>
  </si>
  <si>
    <t>交通規制ゲート</t>
  </si>
  <si>
    <t>新中津橋手前</t>
  </si>
  <si>
    <t>吉野</t>
  </si>
  <si>
    <t>縦貫道左待避所</t>
  </si>
  <si>
    <t>R178旧道入口</t>
  </si>
  <si>
    <t>筆石バス停</t>
  </si>
  <si>
    <t>除雪車庫</t>
  </si>
  <si>
    <t>琴引浜鳴砂文化館</t>
  </si>
  <si>
    <t>エイド【関門時間】</t>
  </si>
  <si>
    <t>上り下り</t>
  </si>
  <si>
    <t>登り</t>
  </si>
  <si>
    <t>登り下り</t>
  </si>
  <si>
    <t>平坦</t>
  </si>
  <si>
    <t>下り</t>
  </si>
  <si>
    <t>ペース</t>
  </si>
  <si>
    <t>休憩</t>
  </si>
  <si>
    <t>つみれ汁</t>
  </si>
  <si>
    <t>ばら寿司</t>
  </si>
  <si>
    <t>ペース</t>
  </si>
  <si>
    <t>-</t>
  </si>
  <si>
    <t>-</t>
  </si>
  <si>
    <t>うどん</t>
  </si>
  <si>
    <t>ぱん</t>
  </si>
  <si>
    <t>おしるこ</t>
  </si>
  <si>
    <t>スープ</t>
  </si>
  <si>
    <t>スタートロス</t>
  </si>
  <si>
    <t>区間</t>
  </si>
  <si>
    <t>累積</t>
  </si>
  <si>
    <t>区間</t>
  </si>
  <si>
    <t>到着</t>
  </si>
  <si>
    <t>出発</t>
  </si>
  <si>
    <t>累積</t>
  </si>
  <si>
    <t>縦貫林道合流手前</t>
  </si>
  <si>
    <t>あんじゅ</t>
  </si>
  <si>
    <t>浅茂川漁港☆</t>
  </si>
  <si>
    <t>アミティ丹後【18：30】</t>
  </si>
  <si>
    <t>下り登り</t>
  </si>
  <si>
    <t>NEW 翡翠御苑前</t>
  </si>
  <si>
    <t>海山園【8:40】</t>
  </si>
  <si>
    <t>NEW 三木松交差点</t>
  </si>
  <si>
    <t>NEW 丹後王国</t>
  </si>
  <si>
    <t>弥栄庁舎【12：00】着替え</t>
  </si>
  <si>
    <t>碇高原牧場【14:35】着替え</t>
  </si>
  <si>
    <t>丹後庁舎【16:25】</t>
  </si>
  <si>
    <t>NEW 三津ロードパーク</t>
  </si>
  <si>
    <t>NEW 八丁浜シーサイドパーク</t>
  </si>
  <si>
    <t>梨・スープ</t>
  </si>
  <si>
    <t>そうめん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</si>
</sst>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km&quot;"/>
    <numFmt numFmtId="177" formatCode="m\'ss"/>
    <numFmt numFmtId="178" formatCode="m:ss"/>
  </numFmts>
  <fonts count="37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indexed="10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20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6" fontId="0" fillId="0" borderId="10" xfId="0" applyNumberFormat="1" applyBorder="1" applyAlignment="1">
      <alignment horizontal="right"/>
    </xf>
    <xf numFmtId="176" fontId="0" fillId="33" borderId="10" xfId="0" applyNumberFormat="1" applyFill="1" applyBorder="1" applyAlignment="1">
      <alignment horizontal="right"/>
    </xf>
    <xf numFmtId="3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 horizontal="right"/>
    </xf>
    <xf numFmtId="0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177" fontId="0" fillId="33" borderId="10" xfId="0" applyNumberFormat="1" applyFill="1" applyBorder="1" applyAlignment="1">
      <alignment horizontal="right"/>
    </xf>
    <xf numFmtId="178" fontId="0" fillId="33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76" fontId="0" fillId="33" borderId="17" xfId="0" applyNumberFormat="1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177" fontId="0" fillId="33" borderId="17" xfId="0" applyNumberFormat="1" applyFill="1" applyBorder="1" applyAlignment="1">
      <alignment horizontal="right"/>
    </xf>
    <xf numFmtId="20" fontId="0" fillId="33" borderId="17" xfId="0" applyNumberFormat="1" applyFill="1" applyBorder="1" applyAlignment="1">
      <alignment/>
    </xf>
    <xf numFmtId="178" fontId="0" fillId="33" borderId="17" xfId="0" applyNumberFormat="1" applyFill="1" applyBorder="1" applyAlignment="1">
      <alignment/>
    </xf>
    <xf numFmtId="0" fontId="0" fillId="0" borderId="17" xfId="0" applyBorder="1" applyAlignment="1">
      <alignment/>
    </xf>
    <xf numFmtId="20" fontId="0" fillId="0" borderId="18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7" fontId="0" fillId="0" borderId="10" xfId="0" applyNumberFormat="1" applyFill="1" applyBorder="1" applyAlignment="1">
      <alignment horizontal="right"/>
    </xf>
    <xf numFmtId="20" fontId="0" fillId="0" borderId="10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2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27" fillId="0" borderId="14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176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177" fontId="27" fillId="0" borderId="10" xfId="0" applyNumberFormat="1" applyFont="1" applyFill="1" applyBorder="1" applyAlignment="1">
      <alignment horizontal="right"/>
    </xf>
    <xf numFmtId="20" fontId="27" fillId="0" borderId="10" xfId="0" applyNumberFormat="1" applyFont="1" applyFill="1" applyBorder="1" applyAlignment="1">
      <alignment/>
    </xf>
    <xf numFmtId="178" fontId="27" fillId="0" borderId="10" xfId="0" applyNumberFormat="1" applyFont="1" applyFill="1" applyBorder="1" applyAlignment="1">
      <alignment/>
    </xf>
    <xf numFmtId="20" fontId="27" fillId="0" borderId="15" xfId="0" applyNumberFormat="1" applyFont="1" applyFill="1" applyBorder="1" applyAlignment="1">
      <alignment/>
    </xf>
    <xf numFmtId="0" fontId="27" fillId="0" borderId="0" xfId="0" applyFont="1" applyFill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G49" sqref="G49"/>
    </sheetView>
  </sheetViews>
  <sheetFormatPr defaultColWidth="13.00390625" defaultRowHeight="15.75"/>
  <cols>
    <col min="1" max="1" width="3.125" style="0" customWidth="1"/>
    <col min="2" max="2" width="25.375" style="0" customWidth="1"/>
    <col min="3" max="3" width="7.00390625" style="4" customWidth="1"/>
    <col min="4" max="4" width="8.00390625" style="4" customWidth="1"/>
    <col min="5" max="5" width="8.375" style="5" customWidth="1"/>
    <col min="6" max="10" width="6.375" style="0" customWidth="1"/>
    <col min="11" max="11" width="8.125" style="0" customWidth="1"/>
    <col min="12" max="12" width="6.125" style="0" customWidth="1"/>
    <col min="13" max="13" width="13.50390625" style="0" bestFit="1" customWidth="1"/>
  </cols>
  <sheetData>
    <row r="1" spans="1:12" s="5" customFormat="1" ht="18">
      <c r="A1" s="20"/>
      <c r="B1" s="21" t="s">
        <v>14</v>
      </c>
      <c r="C1" s="21" t="s">
        <v>32</v>
      </c>
      <c r="D1" s="21" t="s">
        <v>33</v>
      </c>
      <c r="E1" s="21" t="s">
        <v>15</v>
      </c>
      <c r="F1" s="21" t="s">
        <v>24</v>
      </c>
      <c r="G1" s="21" t="s">
        <v>34</v>
      </c>
      <c r="H1" s="21" t="s">
        <v>21</v>
      </c>
      <c r="I1" s="21" t="s">
        <v>35</v>
      </c>
      <c r="J1" s="21" t="s">
        <v>36</v>
      </c>
      <c r="K1" s="21"/>
      <c r="L1" s="22" t="s">
        <v>37</v>
      </c>
    </row>
    <row r="2" spans="1:12" ht="18">
      <c r="A2" s="23">
        <v>0</v>
      </c>
      <c r="B2" s="1" t="s">
        <v>0</v>
      </c>
      <c r="C2" s="11" t="s">
        <v>25</v>
      </c>
      <c r="D2" s="11">
        <v>0</v>
      </c>
      <c r="E2" s="7" t="s">
        <v>26</v>
      </c>
      <c r="F2" s="1"/>
      <c r="G2" s="7" t="s">
        <v>26</v>
      </c>
      <c r="H2" s="1"/>
      <c r="I2" s="1"/>
      <c r="J2" s="2">
        <v>0.18958333333333333</v>
      </c>
      <c r="K2" s="1" t="s">
        <v>31</v>
      </c>
      <c r="L2" s="24">
        <v>0.0020833333333333333</v>
      </c>
    </row>
    <row r="3" spans="1:12" ht="18">
      <c r="A3" s="23">
        <v>1</v>
      </c>
      <c r="B3" s="1" t="s">
        <v>1</v>
      </c>
      <c r="C3" s="11">
        <v>3.3</v>
      </c>
      <c r="D3" s="11">
        <f>SUM(D2+C3)</f>
        <v>3.3</v>
      </c>
      <c r="E3" s="8" t="s">
        <v>16</v>
      </c>
      <c r="F3" s="15">
        <v>0.005208333333333333</v>
      </c>
      <c r="G3" s="2">
        <f>SUM(C3*F3)</f>
        <v>0.017187499999999998</v>
      </c>
      <c r="H3" s="17">
        <v>0</v>
      </c>
      <c r="I3" s="2">
        <f>SUM(J2+G3)</f>
        <v>0.20677083333333332</v>
      </c>
      <c r="J3" s="2">
        <f>SUM(I3+H3)</f>
        <v>0.20677083333333332</v>
      </c>
      <c r="K3" s="1"/>
      <c r="L3" s="24">
        <f>SUM(L2+G3+H3)</f>
        <v>0.01927083333333333</v>
      </c>
    </row>
    <row r="4" spans="1:12" ht="18">
      <c r="A4" s="23">
        <v>2</v>
      </c>
      <c r="B4" s="1" t="s">
        <v>2</v>
      </c>
      <c r="C4" s="11">
        <v>3.6</v>
      </c>
      <c r="D4" s="11">
        <f aca="true" t="shared" si="0" ref="D4:D36">SUM(D3+C4)</f>
        <v>6.9</v>
      </c>
      <c r="E4" s="8" t="s">
        <v>17</v>
      </c>
      <c r="F4" s="15">
        <v>0.004861111111111111</v>
      </c>
      <c r="G4" s="2">
        <f aca="true" t="shared" si="1" ref="G4:G36">SUM(C4*F4)</f>
        <v>0.0175</v>
      </c>
      <c r="H4" s="17">
        <v>0</v>
      </c>
      <c r="I4" s="2">
        <f aca="true" t="shared" si="2" ref="I4:I36">SUM(J3+G4)</f>
        <v>0.2242708333333333</v>
      </c>
      <c r="J4" s="2">
        <f aca="true" t="shared" si="3" ref="J4:J35">SUM(I4+H4)</f>
        <v>0.2242708333333333</v>
      </c>
      <c r="K4" s="1"/>
      <c r="L4" s="24">
        <f aca="true" t="shared" si="4" ref="L4:L36">SUM(L3+G4+H4)</f>
        <v>0.036770833333333336</v>
      </c>
    </row>
    <row r="5" spans="1:12" ht="18">
      <c r="A5" s="23">
        <v>3</v>
      </c>
      <c r="B5" s="1" t="s">
        <v>3</v>
      </c>
      <c r="C5" s="11">
        <v>4.2</v>
      </c>
      <c r="D5" s="11">
        <f t="shared" si="0"/>
        <v>11.100000000000001</v>
      </c>
      <c r="E5" s="8" t="s">
        <v>19</v>
      </c>
      <c r="F5" s="15">
        <v>0.004398148148148148</v>
      </c>
      <c r="G5" s="2">
        <f t="shared" si="1"/>
        <v>0.018472222222222223</v>
      </c>
      <c r="H5" s="17">
        <v>0.0006944444444444445</v>
      </c>
      <c r="I5" s="2">
        <f t="shared" si="2"/>
        <v>0.24274305555555553</v>
      </c>
      <c r="J5" s="2">
        <f t="shared" si="3"/>
        <v>0.24343749999999997</v>
      </c>
      <c r="K5" s="1"/>
      <c r="L5" s="24">
        <f t="shared" si="4"/>
        <v>0.0559375</v>
      </c>
    </row>
    <row r="6" spans="1:12" ht="18">
      <c r="A6" s="23">
        <v>4</v>
      </c>
      <c r="B6" s="1" t="s">
        <v>4</v>
      </c>
      <c r="C6" s="11">
        <v>5.2</v>
      </c>
      <c r="D6" s="11">
        <f t="shared" si="0"/>
        <v>16.3</v>
      </c>
      <c r="E6" s="6" t="s">
        <v>18</v>
      </c>
      <c r="F6" s="15">
        <v>0.0050347222222222225</v>
      </c>
      <c r="G6" s="2">
        <f t="shared" si="1"/>
        <v>0.026180555555555558</v>
      </c>
      <c r="H6" s="17">
        <v>0.0006944444444444445</v>
      </c>
      <c r="I6" s="2">
        <f t="shared" si="2"/>
        <v>0.2696180555555555</v>
      </c>
      <c r="J6" s="2">
        <f t="shared" si="3"/>
        <v>0.27031249999999996</v>
      </c>
      <c r="K6" s="1" t="s">
        <v>52</v>
      </c>
      <c r="L6" s="24">
        <f t="shared" si="4"/>
        <v>0.0828125</v>
      </c>
    </row>
    <row r="7" spans="1:12" ht="18">
      <c r="A7" s="23">
        <v>5</v>
      </c>
      <c r="B7" s="1" t="s">
        <v>5</v>
      </c>
      <c r="C7" s="11">
        <v>4.7</v>
      </c>
      <c r="D7" s="11">
        <f t="shared" si="0"/>
        <v>21</v>
      </c>
      <c r="E7" s="6" t="s">
        <v>18</v>
      </c>
      <c r="F7" s="15">
        <v>0.0050347222222222225</v>
      </c>
      <c r="G7" s="2">
        <f t="shared" si="1"/>
        <v>0.02366319444444445</v>
      </c>
      <c r="H7" s="17">
        <v>0.0006944444444444445</v>
      </c>
      <c r="I7" s="2">
        <f t="shared" si="2"/>
        <v>0.2939756944444444</v>
      </c>
      <c r="J7" s="2">
        <f t="shared" si="3"/>
        <v>0.2946701388888888</v>
      </c>
      <c r="K7" s="1"/>
      <c r="L7" s="24">
        <f t="shared" si="4"/>
        <v>0.10717013888888889</v>
      </c>
    </row>
    <row r="8" spans="1:12" ht="18">
      <c r="A8" s="23">
        <v>6</v>
      </c>
      <c r="B8" s="1" t="s">
        <v>43</v>
      </c>
      <c r="C8" s="11">
        <v>4.6</v>
      </c>
      <c r="D8" s="11">
        <f t="shared" si="0"/>
        <v>25.6</v>
      </c>
      <c r="E8" s="6" t="s">
        <v>18</v>
      </c>
      <c r="F8" s="15">
        <v>0.005092592592592592</v>
      </c>
      <c r="G8" s="2">
        <f t="shared" si="1"/>
        <v>0.023425925925925923</v>
      </c>
      <c r="H8" s="17">
        <v>0.0006944444444444445</v>
      </c>
      <c r="I8" s="2">
        <f t="shared" si="2"/>
        <v>0.3180960648148147</v>
      </c>
      <c r="J8" s="2">
        <f t="shared" si="3"/>
        <v>0.31879050925925917</v>
      </c>
      <c r="K8" s="1"/>
      <c r="L8" s="24">
        <f t="shared" si="4"/>
        <v>0.13129050925925925</v>
      </c>
    </row>
    <row r="9" spans="1:12" ht="18">
      <c r="A9" s="25">
        <v>7</v>
      </c>
      <c r="B9" s="9" t="s">
        <v>44</v>
      </c>
      <c r="C9" s="12">
        <v>4</v>
      </c>
      <c r="D9" s="12">
        <f t="shared" si="0"/>
        <v>29.6</v>
      </c>
      <c r="E9" s="10" t="s">
        <v>18</v>
      </c>
      <c r="F9" s="18">
        <v>0.005092592592592592</v>
      </c>
      <c r="G9" s="3">
        <f t="shared" si="1"/>
        <v>0.02037037037037037</v>
      </c>
      <c r="H9" s="19">
        <v>0.003472222222222222</v>
      </c>
      <c r="I9" s="3">
        <f t="shared" si="2"/>
        <v>0.33916087962962954</v>
      </c>
      <c r="J9" s="3">
        <f t="shared" si="3"/>
        <v>0.34263310185185175</v>
      </c>
      <c r="K9" s="1" t="s">
        <v>53</v>
      </c>
      <c r="L9" s="24">
        <f t="shared" si="4"/>
        <v>0.15513310185185183</v>
      </c>
    </row>
    <row r="10" spans="1:12" s="43" customFormat="1" ht="7.5" customHeight="1" thickBot="1">
      <c r="A10" s="35"/>
      <c r="B10" s="36"/>
      <c r="C10" s="37"/>
      <c r="D10" s="37"/>
      <c r="E10" s="38"/>
      <c r="F10" s="39"/>
      <c r="G10" s="40"/>
      <c r="H10" s="41"/>
      <c r="I10" s="40"/>
      <c r="J10" s="40"/>
      <c r="K10" s="36"/>
      <c r="L10" s="42"/>
    </row>
    <row r="11" spans="1:12" s="5" customFormat="1" ht="18">
      <c r="A11" s="20"/>
      <c r="B11" s="21" t="s">
        <v>14</v>
      </c>
      <c r="C11" s="21" t="s">
        <v>32</v>
      </c>
      <c r="D11" s="21" t="s">
        <v>33</v>
      </c>
      <c r="E11" s="21" t="s">
        <v>15</v>
      </c>
      <c r="F11" s="21" t="s">
        <v>20</v>
      </c>
      <c r="G11" s="21" t="s">
        <v>34</v>
      </c>
      <c r="H11" s="21" t="s">
        <v>21</v>
      </c>
      <c r="I11" s="21" t="s">
        <v>35</v>
      </c>
      <c r="J11" s="21" t="s">
        <v>36</v>
      </c>
      <c r="K11" s="21"/>
      <c r="L11" s="22" t="s">
        <v>37</v>
      </c>
    </row>
    <row r="12" spans="1:12" ht="18">
      <c r="A12" s="23">
        <v>8</v>
      </c>
      <c r="B12" s="1" t="s">
        <v>3</v>
      </c>
      <c r="C12" s="11">
        <v>4.5</v>
      </c>
      <c r="D12" s="11">
        <f>SUM(D9+C12)</f>
        <v>34.1</v>
      </c>
      <c r="E12" s="6" t="s">
        <v>18</v>
      </c>
      <c r="F12" s="15">
        <v>0.005092592592592592</v>
      </c>
      <c r="G12" s="2">
        <f t="shared" si="1"/>
        <v>0.022916666666666665</v>
      </c>
      <c r="H12" s="17">
        <v>0.0006944444444444445</v>
      </c>
      <c r="I12" s="2">
        <f>SUM(J9+G12)</f>
        <v>0.3655497685185184</v>
      </c>
      <c r="J12" s="2">
        <f t="shared" si="3"/>
        <v>0.36624421296296283</v>
      </c>
      <c r="K12" s="1"/>
      <c r="L12" s="24">
        <f>SUM(L9+G12+H12)</f>
        <v>0.17874421296296295</v>
      </c>
    </row>
    <row r="13" spans="1:12" ht="18">
      <c r="A13" s="23">
        <v>9</v>
      </c>
      <c r="B13" s="1" t="s">
        <v>2</v>
      </c>
      <c r="C13" s="11">
        <v>4.2</v>
      </c>
      <c r="D13" s="11">
        <f t="shared" si="0"/>
        <v>38.300000000000004</v>
      </c>
      <c r="E13" s="8" t="s">
        <v>16</v>
      </c>
      <c r="F13" s="15">
        <v>0.005555555555555556</v>
      </c>
      <c r="G13" s="2">
        <f t="shared" si="1"/>
        <v>0.023333333333333334</v>
      </c>
      <c r="H13" s="17">
        <v>0.0006944444444444445</v>
      </c>
      <c r="I13" s="2">
        <f t="shared" si="2"/>
        <v>0.38957754629629615</v>
      </c>
      <c r="J13" s="2">
        <f t="shared" si="3"/>
        <v>0.3902719907407406</v>
      </c>
      <c r="K13" s="1"/>
      <c r="L13" s="24">
        <f t="shared" si="4"/>
        <v>0.20277199074074073</v>
      </c>
    </row>
    <row r="14" spans="1:13" ht="18">
      <c r="A14" s="23">
        <v>10</v>
      </c>
      <c r="B14" s="1" t="s">
        <v>40</v>
      </c>
      <c r="C14" s="11">
        <v>5.2</v>
      </c>
      <c r="D14" s="11">
        <f t="shared" si="0"/>
        <v>43.50000000000001</v>
      </c>
      <c r="E14" s="8" t="s">
        <v>19</v>
      </c>
      <c r="F14" s="15">
        <v>0.004861111111111111</v>
      </c>
      <c r="G14" s="2">
        <f t="shared" si="1"/>
        <v>0.025277777777777777</v>
      </c>
      <c r="H14" s="17">
        <v>0.003472222222222222</v>
      </c>
      <c r="I14" s="2">
        <f t="shared" si="2"/>
        <v>0.4155497685185184</v>
      </c>
      <c r="J14" s="2">
        <f t="shared" si="3"/>
        <v>0.4190219907407406</v>
      </c>
      <c r="K14" s="1" t="s">
        <v>27</v>
      </c>
      <c r="L14" s="24">
        <f t="shared" si="4"/>
        <v>0.23152199074074073</v>
      </c>
      <c r="M14" s="13"/>
    </row>
    <row r="15" spans="1:13" ht="18">
      <c r="A15" s="23">
        <v>11</v>
      </c>
      <c r="B15" s="1" t="s">
        <v>45</v>
      </c>
      <c r="C15" s="11">
        <v>3.9</v>
      </c>
      <c r="D15" s="11">
        <f t="shared" si="0"/>
        <v>47.400000000000006</v>
      </c>
      <c r="E15" s="6" t="s">
        <v>18</v>
      </c>
      <c r="F15" s="15">
        <v>0.005092592592592592</v>
      </c>
      <c r="G15" s="2">
        <f t="shared" si="1"/>
        <v>0.019861111111111107</v>
      </c>
      <c r="H15" s="17">
        <v>0.0006944444444444445</v>
      </c>
      <c r="I15" s="2">
        <f t="shared" si="2"/>
        <v>0.4388831018518517</v>
      </c>
      <c r="J15" s="2">
        <f t="shared" si="3"/>
        <v>0.43957754629629614</v>
      </c>
      <c r="K15" s="1"/>
      <c r="L15" s="24">
        <f t="shared" si="4"/>
        <v>0.2520775462962963</v>
      </c>
      <c r="M15" s="16"/>
    </row>
    <row r="16" spans="1:12" ht="18">
      <c r="A16" s="23">
        <v>12</v>
      </c>
      <c r="B16" s="1" t="s">
        <v>46</v>
      </c>
      <c r="C16" s="11">
        <v>3.4</v>
      </c>
      <c r="D16" s="11">
        <f t="shared" si="0"/>
        <v>50.800000000000004</v>
      </c>
      <c r="E16" s="6" t="s">
        <v>18</v>
      </c>
      <c r="F16" s="15">
        <v>0.005092592592592592</v>
      </c>
      <c r="G16" s="2">
        <f t="shared" si="1"/>
        <v>0.017314814814814814</v>
      </c>
      <c r="H16" s="17">
        <v>0.0006944444444444445</v>
      </c>
      <c r="I16" s="2">
        <f t="shared" si="2"/>
        <v>0.456892361111111</v>
      </c>
      <c r="J16" s="2">
        <f t="shared" si="3"/>
        <v>0.4575868055555554</v>
      </c>
      <c r="K16" s="1" t="s">
        <v>28</v>
      </c>
      <c r="L16" s="24">
        <f t="shared" si="4"/>
        <v>0.2700868055555556</v>
      </c>
    </row>
    <row r="17" spans="1:13" ht="18">
      <c r="A17" s="25">
        <v>13</v>
      </c>
      <c r="B17" s="9" t="s">
        <v>47</v>
      </c>
      <c r="C17" s="12">
        <v>3.1</v>
      </c>
      <c r="D17" s="12">
        <f t="shared" si="0"/>
        <v>53.900000000000006</v>
      </c>
      <c r="E17" s="10" t="s">
        <v>18</v>
      </c>
      <c r="F17" s="18">
        <v>0.005092592592592592</v>
      </c>
      <c r="G17" s="3">
        <f t="shared" si="1"/>
        <v>0.015787037037037037</v>
      </c>
      <c r="H17" s="19">
        <v>0.003472222222222222</v>
      </c>
      <c r="I17" s="3">
        <f t="shared" si="2"/>
        <v>0.47337384259259246</v>
      </c>
      <c r="J17" s="3">
        <f t="shared" si="3"/>
        <v>0.4768460648148147</v>
      </c>
      <c r="K17" s="1" t="s">
        <v>23</v>
      </c>
      <c r="L17" s="24">
        <f t="shared" si="4"/>
        <v>0.28934606481481484</v>
      </c>
      <c r="M17" s="14"/>
    </row>
    <row r="18" spans="1:12" ht="18">
      <c r="A18" s="23">
        <v>14</v>
      </c>
      <c r="B18" s="1" t="s">
        <v>6</v>
      </c>
      <c r="C18" s="11">
        <v>4.4</v>
      </c>
      <c r="D18" s="11">
        <f t="shared" si="0"/>
        <v>58.300000000000004</v>
      </c>
      <c r="E18" s="8" t="s">
        <v>16</v>
      </c>
      <c r="F18" s="15">
        <v>0.0062499999999999995</v>
      </c>
      <c r="G18" s="2">
        <f t="shared" si="1"/>
        <v>0.0275</v>
      </c>
      <c r="H18" s="17">
        <v>0.0006944444444444445</v>
      </c>
      <c r="I18" s="2">
        <f t="shared" si="2"/>
        <v>0.5043460648148147</v>
      </c>
      <c r="J18" s="2">
        <f t="shared" si="3"/>
        <v>0.5050405092592591</v>
      </c>
      <c r="K18" s="1"/>
      <c r="L18" s="24">
        <f t="shared" si="4"/>
        <v>0.3175405092592593</v>
      </c>
    </row>
    <row r="19" spans="1:12" s="52" customFormat="1" ht="9" customHeight="1" thickBot="1">
      <c r="A19" s="44"/>
      <c r="B19" s="45"/>
      <c r="C19" s="46"/>
      <c r="D19" s="46"/>
      <c r="E19" s="47"/>
      <c r="F19" s="48"/>
      <c r="G19" s="49"/>
      <c r="H19" s="50"/>
      <c r="I19" s="49"/>
      <c r="J19" s="49"/>
      <c r="K19" s="45"/>
      <c r="L19" s="51"/>
    </row>
    <row r="20" spans="1:12" s="5" customFormat="1" ht="18">
      <c r="A20" s="20"/>
      <c r="B20" s="21" t="s">
        <v>14</v>
      </c>
      <c r="C20" s="21" t="s">
        <v>32</v>
      </c>
      <c r="D20" s="21" t="s">
        <v>33</v>
      </c>
      <c r="E20" s="21" t="s">
        <v>15</v>
      </c>
      <c r="F20" s="21" t="s">
        <v>20</v>
      </c>
      <c r="G20" s="21" t="s">
        <v>34</v>
      </c>
      <c r="H20" s="21" t="s">
        <v>21</v>
      </c>
      <c r="I20" s="21" t="s">
        <v>35</v>
      </c>
      <c r="J20" s="21" t="s">
        <v>36</v>
      </c>
      <c r="K20" s="21"/>
      <c r="L20" s="22" t="s">
        <v>37</v>
      </c>
    </row>
    <row r="21" spans="1:12" ht="18">
      <c r="A21" s="23">
        <v>15</v>
      </c>
      <c r="B21" s="1" t="s">
        <v>7</v>
      </c>
      <c r="C21" s="11">
        <v>3.7</v>
      </c>
      <c r="D21" s="11">
        <f>SUM(D18+C21)</f>
        <v>62.00000000000001</v>
      </c>
      <c r="E21" s="8" t="s">
        <v>16</v>
      </c>
      <c r="F21" s="15">
        <v>0.006944444444444444</v>
      </c>
      <c r="G21" s="2">
        <f t="shared" si="1"/>
        <v>0.025694444444444443</v>
      </c>
      <c r="H21" s="17">
        <v>0.0006944444444444445</v>
      </c>
      <c r="I21" s="2">
        <f>SUM(J18+G21)</f>
        <v>0.5307349537037036</v>
      </c>
      <c r="J21" s="2">
        <f t="shared" si="3"/>
        <v>0.531429398148148</v>
      </c>
      <c r="K21" s="1"/>
      <c r="L21" s="24">
        <f>SUM(L18+G21+H21)</f>
        <v>0.3439293981481482</v>
      </c>
    </row>
    <row r="22" spans="1:12" ht="18">
      <c r="A22" s="23">
        <v>16</v>
      </c>
      <c r="B22" s="1" t="s">
        <v>8</v>
      </c>
      <c r="C22" s="11">
        <v>3.5</v>
      </c>
      <c r="D22" s="11">
        <f t="shared" si="0"/>
        <v>65.5</v>
      </c>
      <c r="E22" s="8" t="s">
        <v>42</v>
      </c>
      <c r="F22" s="15">
        <v>0.006944444444444444</v>
      </c>
      <c r="G22" s="2">
        <f t="shared" si="1"/>
        <v>0.024305555555555552</v>
      </c>
      <c r="H22" s="17">
        <v>0.0006944444444444445</v>
      </c>
      <c r="I22" s="2">
        <f t="shared" si="2"/>
        <v>0.5557349537037036</v>
      </c>
      <c r="J22" s="2">
        <f t="shared" si="3"/>
        <v>0.5564293981481481</v>
      </c>
      <c r="K22" s="1"/>
      <c r="L22" s="24">
        <f t="shared" si="4"/>
        <v>0.3689293981481482</v>
      </c>
    </row>
    <row r="23" spans="1:12" ht="18">
      <c r="A23" s="23">
        <v>17</v>
      </c>
      <c r="B23" s="1" t="s">
        <v>38</v>
      </c>
      <c r="C23" s="11">
        <v>3.3</v>
      </c>
      <c r="D23" s="11">
        <f t="shared" si="0"/>
        <v>68.8</v>
      </c>
      <c r="E23" s="8" t="s">
        <v>16</v>
      </c>
      <c r="F23" s="15">
        <v>0.006944444444444444</v>
      </c>
      <c r="G23" s="2">
        <f t="shared" si="1"/>
        <v>0.022916666666666665</v>
      </c>
      <c r="H23" s="17">
        <v>0.0006944444444444445</v>
      </c>
      <c r="I23" s="2">
        <f t="shared" si="2"/>
        <v>0.5793460648148148</v>
      </c>
      <c r="J23" s="2">
        <f t="shared" si="3"/>
        <v>0.5800405092592592</v>
      </c>
      <c r="K23" s="1"/>
      <c r="L23" s="24">
        <f t="shared" si="4"/>
        <v>0.39254050925925926</v>
      </c>
    </row>
    <row r="24" spans="1:12" ht="18">
      <c r="A24" s="25">
        <v>18</v>
      </c>
      <c r="B24" s="9" t="s">
        <v>48</v>
      </c>
      <c r="C24" s="12">
        <v>3</v>
      </c>
      <c r="D24" s="12">
        <f t="shared" si="0"/>
        <v>71.8</v>
      </c>
      <c r="E24" s="8" t="s">
        <v>19</v>
      </c>
      <c r="F24" s="18">
        <v>0.005092592592592592</v>
      </c>
      <c r="G24" s="3">
        <f t="shared" si="1"/>
        <v>0.015277777777777776</v>
      </c>
      <c r="H24" s="19">
        <v>0.003472222222222222</v>
      </c>
      <c r="I24" s="3">
        <f t="shared" si="2"/>
        <v>0.5953182870370369</v>
      </c>
      <c r="J24" s="3">
        <f t="shared" si="3"/>
        <v>0.5987905092592591</v>
      </c>
      <c r="K24" s="1" t="s">
        <v>30</v>
      </c>
      <c r="L24" s="24">
        <f t="shared" si="4"/>
        <v>0.41129050925925925</v>
      </c>
    </row>
    <row r="25" spans="1:12" ht="18">
      <c r="A25" s="23">
        <v>19</v>
      </c>
      <c r="B25" s="1" t="s">
        <v>9</v>
      </c>
      <c r="C25" s="11">
        <v>4.3</v>
      </c>
      <c r="D25" s="11">
        <f t="shared" si="0"/>
        <v>76.1</v>
      </c>
      <c r="E25" s="8" t="s">
        <v>19</v>
      </c>
      <c r="F25" s="15">
        <v>0.005092592592592592</v>
      </c>
      <c r="G25" s="2">
        <f t="shared" si="1"/>
        <v>0.021898148148148146</v>
      </c>
      <c r="H25" s="17">
        <v>0.0006944444444444445</v>
      </c>
      <c r="I25" s="2">
        <f t="shared" si="2"/>
        <v>0.6206886574074073</v>
      </c>
      <c r="J25" s="2">
        <f t="shared" si="3"/>
        <v>0.6213831018518517</v>
      </c>
      <c r="K25" s="1"/>
      <c r="L25" s="24">
        <f t="shared" si="4"/>
        <v>0.43388310185185186</v>
      </c>
    </row>
    <row r="26" spans="1:12" ht="18">
      <c r="A26" s="23">
        <v>20</v>
      </c>
      <c r="B26" s="1" t="s">
        <v>10</v>
      </c>
      <c r="C26" s="11">
        <v>3.3</v>
      </c>
      <c r="D26" s="11">
        <f t="shared" si="0"/>
        <v>79.39999999999999</v>
      </c>
      <c r="E26" s="6" t="s">
        <v>18</v>
      </c>
      <c r="F26" s="15">
        <v>0.005439814814814815</v>
      </c>
      <c r="G26" s="2">
        <f t="shared" si="1"/>
        <v>0.017951388888888888</v>
      </c>
      <c r="H26" s="17">
        <v>0.0006944444444444445</v>
      </c>
      <c r="I26" s="2">
        <f t="shared" si="2"/>
        <v>0.6393344907407407</v>
      </c>
      <c r="J26" s="2">
        <f t="shared" si="3"/>
        <v>0.6400289351851851</v>
      </c>
      <c r="K26" s="1"/>
      <c r="L26" s="24">
        <f t="shared" si="4"/>
        <v>0.45252893518518517</v>
      </c>
    </row>
    <row r="27" spans="1:12" ht="18">
      <c r="A27" s="23">
        <v>21</v>
      </c>
      <c r="B27" s="1" t="s">
        <v>11</v>
      </c>
      <c r="C27" s="11">
        <v>3.3</v>
      </c>
      <c r="D27" s="11">
        <f t="shared" si="0"/>
        <v>82.69999999999999</v>
      </c>
      <c r="E27" s="6" t="s">
        <v>18</v>
      </c>
      <c r="F27" s="15">
        <v>0.005439814814814815</v>
      </c>
      <c r="G27" s="2">
        <f t="shared" si="1"/>
        <v>0.017951388888888888</v>
      </c>
      <c r="H27" s="17">
        <v>0.0006944444444444445</v>
      </c>
      <c r="I27" s="2">
        <f t="shared" si="2"/>
        <v>0.657980324074074</v>
      </c>
      <c r="J27" s="2">
        <f t="shared" si="3"/>
        <v>0.6586747685185185</v>
      </c>
      <c r="K27" s="1"/>
      <c r="L27" s="24">
        <f t="shared" si="4"/>
        <v>0.47117476851851847</v>
      </c>
    </row>
    <row r="28" spans="1:12" ht="18">
      <c r="A28" s="25">
        <v>22</v>
      </c>
      <c r="B28" s="9" t="s">
        <v>49</v>
      </c>
      <c r="C28" s="12">
        <v>2.2</v>
      </c>
      <c r="D28" s="12">
        <f t="shared" si="0"/>
        <v>84.89999999999999</v>
      </c>
      <c r="E28" s="10" t="s">
        <v>18</v>
      </c>
      <c r="F28" s="18">
        <v>0.005729166666666667</v>
      </c>
      <c r="G28" s="3">
        <f t="shared" si="1"/>
        <v>0.012604166666666668</v>
      </c>
      <c r="H28" s="19">
        <v>0.003472222222222222</v>
      </c>
      <c r="I28" s="3">
        <f t="shared" si="2"/>
        <v>0.6712789351851851</v>
      </c>
      <c r="J28" s="3">
        <f t="shared" si="3"/>
        <v>0.6747511574074073</v>
      </c>
      <c r="K28" s="1" t="s">
        <v>22</v>
      </c>
      <c r="L28" s="24">
        <f t="shared" si="4"/>
        <v>0.4872511574074074</v>
      </c>
    </row>
    <row r="29" spans="1:12" s="43" customFormat="1" ht="6.75" customHeight="1" thickBot="1">
      <c r="A29" s="35"/>
      <c r="B29" s="36"/>
      <c r="C29" s="37"/>
      <c r="D29" s="37"/>
      <c r="E29" s="38"/>
      <c r="F29" s="39"/>
      <c r="G29" s="40"/>
      <c r="H29" s="41"/>
      <c r="I29" s="40"/>
      <c r="J29" s="40"/>
      <c r="K29" s="36"/>
      <c r="L29" s="42"/>
    </row>
    <row r="30" spans="1:12" s="5" customFormat="1" ht="18">
      <c r="A30" s="20"/>
      <c r="B30" s="21" t="s">
        <v>14</v>
      </c>
      <c r="C30" s="21" t="s">
        <v>32</v>
      </c>
      <c r="D30" s="21" t="s">
        <v>33</v>
      </c>
      <c r="E30" s="21" t="s">
        <v>15</v>
      </c>
      <c r="F30" s="21" t="s">
        <v>20</v>
      </c>
      <c r="G30" s="21" t="s">
        <v>34</v>
      </c>
      <c r="H30" s="21" t="s">
        <v>21</v>
      </c>
      <c r="I30" s="21" t="s">
        <v>35</v>
      </c>
      <c r="J30" s="21" t="s">
        <v>36</v>
      </c>
      <c r="K30" s="21"/>
      <c r="L30" s="22" t="s">
        <v>37</v>
      </c>
    </row>
    <row r="31" spans="1:12" ht="18">
      <c r="A31" s="23">
        <v>23</v>
      </c>
      <c r="B31" s="1" t="s">
        <v>12</v>
      </c>
      <c r="C31" s="11">
        <v>2.5</v>
      </c>
      <c r="D31" s="11">
        <f>SUM(D28+C31)</f>
        <v>87.39999999999999</v>
      </c>
      <c r="E31" s="6" t="s">
        <v>18</v>
      </c>
      <c r="F31" s="15">
        <v>0.005729166666666667</v>
      </c>
      <c r="G31" s="2">
        <f t="shared" si="1"/>
        <v>0.014322916666666668</v>
      </c>
      <c r="H31" s="17">
        <v>0.0006944444444444445</v>
      </c>
      <c r="I31" s="2">
        <f>SUM(J28+G31)</f>
        <v>0.689074074074074</v>
      </c>
      <c r="J31" s="2">
        <f t="shared" si="3"/>
        <v>0.6897685185185184</v>
      </c>
      <c r="K31" s="1"/>
      <c r="L31" s="24">
        <f>SUM(L28+G31+H31)</f>
        <v>0.5022685185185185</v>
      </c>
    </row>
    <row r="32" spans="1:12" ht="18">
      <c r="A32" s="23">
        <v>24</v>
      </c>
      <c r="B32" s="1" t="s">
        <v>39</v>
      </c>
      <c r="C32" s="11">
        <v>1.7</v>
      </c>
      <c r="D32" s="11">
        <f>SUM(D31+C32)</f>
        <v>89.1</v>
      </c>
      <c r="E32" s="6" t="s">
        <v>18</v>
      </c>
      <c r="F32" s="15">
        <v>0.005729166666666667</v>
      </c>
      <c r="G32" s="2">
        <f t="shared" si="1"/>
        <v>0.009739583333333334</v>
      </c>
      <c r="H32" s="17">
        <v>0.0006944444444444445</v>
      </c>
      <c r="I32" s="2">
        <f t="shared" si="2"/>
        <v>0.6995081018518517</v>
      </c>
      <c r="J32" s="2">
        <f t="shared" si="3"/>
        <v>0.7002025462962962</v>
      </c>
      <c r="K32" s="1"/>
      <c r="L32" s="24">
        <f t="shared" si="4"/>
        <v>0.5127025462962963</v>
      </c>
    </row>
    <row r="33" spans="1:12" ht="18">
      <c r="A33" s="23">
        <v>25</v>
      </c>
      <c r="B33" s="1" t="s">
        <v>50</v>
      </c>
      <c r="C33" s="11">
        <v>2.4</v>
      </c>
      <c r="D33" s="11">
        <f t="shared" si="0"/>
        <v>91.5</v>
      </c>
      <c r="E33" s="6" t="s">
        <v>18</v>
      </c>
      <c r="F33" s="15">
        <v>0.005729166666666667</v>
      </c>
      <c r="G33" s="2">
        <f t="shared" si="1"/>
        <v>0.01375</v>
      </c>
      <c r="H33" s="17">
        <v>0.0006944444444444445</v>
      </c>
      <c r="I33" s="2">
        <f t="shared" si="2"/>
        <v>0.7139525462962962</v>
      </c>
      <c r="J33" s="2">
        <f t="shared" si="3"/>
        <v>0.7146469907407407</v>
      </c>
      <c r="K33" s="1" t="s">
        <v>29</v>
      </c>
      <c r="L33" s="24">
        <f t="shared" si="4"/>
        <v>0.5271469907407408</v>
      </c>
    </row>
    <row r="34" spans="1:12" ht="18">
      <c r="A34" s="23">
        <v>26</v>
      </c>
      <c r="B34" s="1" t="s">
        <v>13</v>
      </c>
      <c r="C34" s="11">
        <v>1.6</v>
      </c>
      <c r="D34" s="11">
        <f t="shared" si="0"/>
        <v>93.1</v>
      </c>
      <c r="E34" s="6" t="s">
        <v>18</v>
      </c>
      <c r="F34" s="15">
        <v>0.005671296296296296</v>
      </c>
      <c r="G34" s="2">
        <f t="shared" si="1"/>
        <v>0.009074074074074073</v>
      </c>
      <c r="H34" s="17">
        <v>0.0006944444444444445</v>
      </c>
      <c r="I34" s="2">
        <f t="shared" si="2"/>
        <v>0.7237210648148148</v>
      </c>
      <c r="J34" s="2">
        <f t="shared" si="3"/>
        <v>0.7244155092592592</v>
      </c>
      <c r="K34" s="1"/>
      <c r="L34" s="24">
        <f t="shared" si="4"/>
        <v>0.5369155092592593</v>
      </c>
    </row>
    <row r="35" spans="1:12" ht="18">
      <c r="A35" s="23">
        <v>27</v>
      </c>
      <c r="B35" s="1" t="s">
        <v>51</v>
      </c>
      <c r="C35" s="11">
        <v>3.5</v>
      </c>
      <c r="D35" s="11">
        <f t="shared" si="0"/>
        <v>96.6</v>
      </c>
      <c r="E35" s="6" t="s">
        <v>18</v>
      </c>
      <c r="F35" s="15">
        <v>0.005555555555555556</v>
      </c>
      <c r="G35" s="2">
        <f t="shared" si="1"/>
        <v>0.019444444444444445</v>
      </c>
      <c r="H35" s="17">
        <v>0.0006944444444444445</v>
      </c>
      <c r="I35" s="2">
        <f t="shared" si="2"/>
        <v>0.7438599537037037</v>
      </c>
      <c r="J35" s="2">
        <f t="shared" si="3"/>
        <v>0.7445543981481482</v>
      </c>
      <c r="K35" s="1"/>
      <c r="L35" s="24">
        <f t="shared" si="4"/>
        <v>0.5570543981481483</v>
      </c>
    </row>
    <row r="36" spans="1:12" ht="18.75" thickBot="1">
      <c r="A36" s="26">
        <v>28</v>
      </c>
      <c r="B36" s="27" t="s">
        <v>41</v>
      </c>
      <c r="C36" s="28">
        <v>3.4</v>
      </c>
      <c r="D36" s="28">
        <f t="shared" si="0"/>
        <v>100</v>
      </c>
      <c r="E36" s="29" t="s">
        <v>18</v>
      </c>
      <c r="F36" s="30">
        <v>0.005555555555555556</v>
      </c>
      <c r="G36" s="31">
        <f t="shared" si="1"/>
        <v>0.01888888888888889</v>
      </c>
      <c r="H36" s="32"/>
      <c r="I36" s="31">
        <f t="shared" si="2"/>
        <v>0.763443287037037</v>
      </c>
      <c r="J36" s="31"/>
      <c r="K36" s="33"/>
      <c r="L36" s="34">
        <f t="shared" si="4"/>
        <v>0.5759432870370371</v>
      </c>
    </row>
  </sheetData>
  <sheetProtection/>
  <printOptions gridLines="1"/>
  <pageMargins left="0.7000000000000001" right="0" top="0.7500000000000001" bottom="0.7500000000000001" header="0.30000000000000004" footer="0.30000000000000004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PC USER</cp:lastModifiedBy>
  <cp:lastPrinted>2016-09-01T23:34:03Z</cp:lastPrinted>
  <dcterms:created xsi:type="dcterms:W3CDTF">2013-06-19T03:03:55Z</dcterms:created>
  <dcterms:modified xsi:type="dcterms:W3CDTF">2017-05-10T05:34:32Z</dcterms:modified>
  <cp:category/>
  <cp:version/>
  <cp:contentType/>
  <cp:contentStatus/>
</cp:coreProperties>
</file>